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9555" windowHeight="6465" activeTab="2"/>
  </bookViews>
  <sheets>
    <sheet name="Fall 2015" sheetId="1" r:id="rId1"/>
    <sheet name="Spring 2016" sheetId="3" r:id="rId2"/>
    <sheet name="Comparisons" sheetId="4" r:id="rId3"/>
    <sheet name="Sheet1" sheetId="5" r:id="rId4"/>
  </sheets>
  <calcPr calcId="145621"/>
</workbook>
</file>

<file path=xl/calcChain.xml><?xml version="1.0" encoding="utf-8"?>
<calcChain xmlns="http://schemas.openxmlformats.org/spreadsheetml/2006/main">
  <c r="E11" i="4" l="1"/>
  <c r="D11" i="4"/>
  <c r="C11" i="4"/>
  <c r="B11" i="4"/>
  <c r="G21" i="3" l="1"/>
  <c r="C13" i="4" s="1"/>
  <c r="C15" i="4" s="1"/>
  <c r="F21" i="3"/>
  <c r="F20" i="1" s="1"/>
  <c r="H15" i="3"/>
  <c r="H14" i="3"/>
  <c r="H13" i="3"/>
  <c r="H12" i="3"/>
  <c r="H11" i="3"/>
  <c r="H10" i="3"/>
  <c r="H9" i="3"/>
  <c r="H8" i="3"/>
  <c r="H7" i="3"/>
  <c r="H6" i="3"/>
  <c r="H5" i="3"/>
  <c r="H4" i="3"/>
  <c r="H3" i="3"/>
  <c r="H2" i="3"/>
  <c r="B13" i="4" l="1"/>
  <c r="B15" i="4" s="1"/>
  <c r="H21" i="3"/>
  <c r="G20" i="1"/>
  <c r="E7" i="4"/>
  <c r="E5" i="4"/>
  <c r="E9" i="4"/>
  <c r="D9" i="4"/>
  <c r="C9" i="4"/>
  <c r="B9" i="4"/>
  <c r="F22" i="3" l="1"/>
  <c r="D13" i="4"/>
  <c r="D15" i="4" s="1"/>
  <c r="E15" i="4" s="1"/>
  <c r="H20" i="1"/>
  <c r="F23" i="1"/>
  <c r="H14" i="1"/>
  <c r="F21" i="1" l="1"/>
  <c r="E13" i="4"/>
  <c r="H13" i="1"/>
  <c r="H12" i="1" l="1"/>
  <c r="H5" i="1" l="1"/>
  <c r="G17" i="1" l="1"/>
  <c r="G23" i="1" s="1"/>
  <c r="F17" i="1"/>
  <c r="H11" i="1"/>
  <c r="H10" i="1"/>
  <c r="H9" i="1"/>
  <c r="H8" i="1"/>
  <c r="H7" i="1"/>
  <c r="H6" i="1"/>
  <c r="H4" i="1"/>
  <c r="H3" i="1"/>
  <c r="H2" i="1"/>
  <c r="H17" i="1" l="1"/>
  <c r="F18" i="1" l="1"/>
  <c r="H23" i="1"/>
  <c r="F24" i="1" s="1"/>
</calcChain>
</file>

<file path=xl/sharedStrings.xml><?xml version="1.0" encoding="utf-8"?>
<sst xmlns="http://schemas.openxmlformats.org/spreadsheetml/2006/main" count="206" uniqueCount="125">
  <si>
    <t>Dept</t>
  </si>
  <si>
    <t>Hours</t>
  </si>
  <si>
    <t>Contact name</t>
  </si>
  <si>
    <t>Email</t>
  </si>
  <si>
    <t>HIST</t>
  </si>
  <si>
    <t>POL SCI</t>
  </si>
  <si>
    <t>IS</t>
  </si>
  <si>
    <t>BUS</t>
  </si>
  <si>
    <t>ANTH</t>
  </si>
  <si>
    <t>URB PLNG</t>
  </si>
  <si>
    <t>Phy Ed</t>
  </si>
  <si>
    <t>Theatre</t>
  </si>
  <si>
    <t>Course</t>
  </si>
  <si>
    <t>Community Partner</t>
  </si>
  <si>
    <t>Area Farmers</t>
  </si>
  <si>
    <t>Christine Ann Center</t>
  </si>
  <si>
    <t>Veterans Resource Center</t>
  </si>
  <si>
    <t>Lighted School House</t>
  </si>
  <si>
    <t>Oshkosh YMCA</t>
  </si>
  <si>
    <t>Student Organizations</t>
  </si>
  <si>
    <t>James Krueger</t>
  </si>
  <si>
    <t>Emmet Sandberg</t>
  </si>
  <si>
    <t>Steve Dunn</t>
  </si>
  <si>
    <t>Grace Lim</t>
  </si>
  <si>
    <t>Stephanie May de Montigny</t>
  </si>
  <si>
    <t>Ed Miller</t>
  </si>
  <si>
    <t>Bryan Vandevender</t>
  </si>
  <si>
    <t>Teaching leadership through active education</t>
  </si>
  <si>
    <t>kruegerj@uwosh.edu</t>
  </si>
  <si>
    <t>sandbere@uwosh.edu</t>
  </si>
  <si>
    <t>dunns@uwosh.edu</t>
  </si>
  <si>
    <t>limg@uwosh.edu</t>
  </si>
  <si>
    <t>may@uwosh.edu</t>
  </si>
  <si>
    <t>millered@uwosh.edu</t>
  </si>
  <si>
    <t>vandeveb@uwosh.edu</t>
  </si>
  <si>
    <t>Final Result/Project (if applicable)</t>
  </si>
  <si>
    <t>Describe the Project</t>
  </si>
  <si>
    <t>Name of Project</t>
  </si>
  <si>
    <t>Students worked on building community through leadership physical activities at elementary school recesses. </t>
  </si>
  <si>
    <t>Total HRS</t>
  </si>
  <si>
    <t>Military Heraldry, Berlin Wall 25 Anniversary Memorial, and Hmong Community Memorial</t>
  </si>
  <si>
    <t>Students engaged with Community Partners and created memorial proposals and small scale memorial projects.</t>
  </si>
  <si>
    <t>Students submitted Ethnographic interview prep/records, memorial descriptions and sketches, community partner feedback, final images, and personal summaries.</t>
  </si>
  <si>
    <t>Performing Difficult Dialogues on Diversity</t>
  </si>
  <si>
    <t>​Students in the Interactive Theatre course worked in teams to write and perform short plays that address issues of diversity. The plays were written in collaboration with various UWO student organizations and were designed to prompt dialogues on </t>
  </si>
  <si>
    <t>For their final project, students in the Interactive Theatre course created an EPresentation with the presentation application in D2L EPortfolio. The EPresentation documented their work in the Interactive Theatre Course across the semester and contained such artifacts as self-reflections, interview transcripts, drafts of scripts, and videos of performances. </t>
  </si>
  <si>
    <t>The aim of this project was to have students learn the skills of producing an oral history as well as the history of agriculture and its relationship to sustainability in Wisconsin. The final project required students to complete an oral history of at least 45 minutes. The students also worked in groups of 4-5 to produce an iBook which anlyzed the narrator's relationship to sustainability as well as the historical forces which were important for the farmers' lives.</t>
  </si>
  <si>
    <t>Wisconsin Agricultural Oral HIstory Project</t>
  </si>
  <si>
    <t>Students learned about the history of farming in Wisconsin, familiarized themselves with key concepts of sustainability, and became acquainted with the methodology of oral history.  The students then conducted oral history interviews with farmers throughout the state, all of which will be shared with the statewide Wisconsin Farms Oral History Project.</t>
  </si>
  <si>
    <t>This course teaches students about anthropological approaches to art and performance, how art illuminates diverse cultures, and how anthropologists work with people.  The LSH was the course's CP, and the students led children in small group projects in visual art, storytelling, dance, and shadow puppet theater.  The objective was to give children an outlet to express themselves, celebrate their cultures and identities, and build self esteem.</t>
  </si>
  <si>
    <t>Students</t>
  </si>
  <si>
    <t>Total</t>
  </si>
  <si>
    <t>Alex Mueller</t>
  </si>
  <si>
    <t>City of Oshkosh</t>
  </si>
  <si>
    <t>Jim Simmons</t>
  </si>
  <si>
    <t>simmons@uwosh.edu</t>
  </si>
  <si>
    <t>Average Hours/Student</t>
  </si>
  <si>
    <t>Jeff Pickron</t>
  </si>
  <si>
    <t>Jeff Filipak</t>
  </si>
  <si>
    <t>Domestic Violence Awareness Outreach Campaign</t>
  </si>
  <si>
    <t>Students identified an at risk community (elderly, veterans, middle/high/college students, single mothers, health professionals, or LGBTQ+ community members) and developed a specific outreach campaign to make those individuals aware of specific programs or resources available to them.</t>
  </si>
  <si>
    <t>Campaigns and Presentations</t>
  </si>
  <si>
    <t>UWO students lead elementary students in activities in art, storytelling, bookmaking, etc. to celebrate culture and identity.</t>
  </si>
  <si>
    <t>Showcase in each school, final papers</t>
  </si>
  <si>
    <t>Growing Oshkosh &amp; Habitat Oshkosh ReStore</t>
  </si>
  <si>
    <t>Project involved getting involved with all aspects of the business- literally from the ground up in both locations. Students rotated between the two.  They worked in planting, harvesting, packing and selling at GO; and worked in backroom, front store area at ReStore. </t>
  </si>
  <si>
    <t>Humans of Oshkosh Storytelling Project and Why Teachers Teach</t>
  </si>
  <si>
    <t xml:space="preserve">Humans of Oshkosh is a vehicle with which the students connect with the people of Oshkosh, Wis., and its surrounding areas, through stories. The students charged with producing the stories that populate the Humans of Oshkosh Facebook page These stories showed a wider, deeper, diverse community that included children, elderly, laborers, veterans, executives, people of color, people facing challenges, physical or otherwise, etc.) </t>
  </si>
  <si>
    <t>Oshkosh Area School District</t>
  </si>
  <si>
    <t>Students grouped into 4/5-person teams were responsible for putting together an ePortfolio Presentation.</t>
  </si>
  <si>
    <t>ED</t>
  </si>
  <si>
    <t>Maximo Nivel</t>
  </si>
  <si>
    <t>Teaching ESL</t>
  </si>
  <si>
    <t xml:space="preserve">Students prepared and taugh daily English lessons to non-native speakers in Costa Rica. This was done at community centers arranged by Maximo Nivel. </t>
  </si>
  <si>
    <t>ReThink, Habitat Oshkosh, UWO Police</t>
  </si>
  <si>
    <t>Fall 2014</t>
  </si>
  <si>
    <t>Ave. Hours/Student</t>
  </si>
  <si>
    <t>Spring 2015</t>
  </si>
  <si>
    <t>Fall 2015</t>
  </si>
  <si>
    <t>2014-2015 Total</t>
  </si>
  <si>
    <t>Fall 2015 Totals</t>
  </si>
  <si>
    <t>Spring 2016 Totals (not yet compiled)</t>
  </si>
  <si>
    <t>2015-2016 Academic Year Totals</t>
  </si>
  <si>
    <t>Quest III Community Impact Report</t>
  </si>
  <si>
    <t>Yearly Summary</t>
  </si>
  <si>
    <t>Spring 2016</t>
  </si>
  <si>
    <t>Biology</t>
  </si>
  <si>
    <t>English</t>
  </si>
  <si>
    <t>Literary Landscapes</t>
  </si>
  <si>
    <t xml:space="preserve">Carl Traeger Elementary (4th Grade) </t>
  </si>
  <si>
    <t>BurrenBeoTrust, Historic Graves</t>
  </si>
  <si>
    <t>Political Science</t>
  </si>
  <si>
    <t>Politics of Food</t>
  </si>
  <si>
    <t>Women's and Gender Studies</t>
  </si>
  <si>
    <t>Global Perspectives on Women and Gender</t>
  </si>
  <si>
    <t>Saving Seeds, Saving Community</t>
  </si>
  <si>
    <t>Girls Scouts</t>
  </si>
  <si>
    <t>Tracy Slagter</t>
  </si>
  <si>
    <t>Christie Launius</t>
  </si>
  <si>
    <t>Jordan Landry</t>
  </si>
  <si>
    <t>Marguerite Helmers</t>
  </si>
  <si>
    <t>Shannon Davis-Foust</t>
  </si>
  <si>
    <t>Humans of Oshkosh Storytelling Project and the First Responders Storytelling Project</t>
  </si>
  <si>
    <t xml:space="preserve">Humans of Oshkosh is a vehicle with which the students connect with the people of Oshkosh, Wis., and its surrounding areas, through stories. The students charged with producing the stories that populate the Humans of Oshkosh Facebook page These stories showed a wider, deeper, diverse community that included children, elderly, laborers, veterans, executives, people of color, people facing challenges, physical or otherwise, etc.) The HOO First Responders Storytelling Project required the students to meet with 12 first responders  (firefighters/police officers/sheriff deputies),  who were nominated by their respective chiefs. These first responders then shared stories about themselves that will be put in a print book and an exhibit to be unveiled Fall 2016. </t>
  </si>
  <si>
    <t>They had to turn in 10 Humans of Oshkosh stories of which they choose 10 to be published on the Humans of Oshkosh Facebook page. They also had to turn in 6-8 First Responders Stories and transcripts, which average 4,000 words. They had to engage with a community at large and also with the subset of the humans that live among us - the first responders.</t>
  </si>
  <si>
    <t>Oshkosh Area Community Pantry, Healthy Habits, Farm to Preschool, Kids LiveWell, Farm Food Safety</t>
  </si>
  <si>
    <t>The students who worked with re:TH!NK gave presentations at various schools and worked on a farm safety plan with Sarah Wright.  I could get those plans for you if you'd like to see them!</t>
  </si>
  <si>
    <t>In future runs, it will have to be required that students successfully complete the background check (as it already is) to be enrolled in the course.  If necessary, this can be completed before the class even begins.</t>
  </si>
  <si>
    <t xml:space="preserve">Both organizations reported that the students made a huge difference in terms of their ability to meet work requirements, and that they interacted with members of the community in a very positive manner. </t>
  </si>
  <si>
    <t>2015-2016 Total</t>
  </si>
  <si>
    <t>Students worked teams to create an Interactive Theatre scene that depicted acts oppression as they manifest within a given cultural community. In order to accomplish this task, teams interviewed members of a given community on the UW-Oshkosh campus and used the transcripts from their interviews as a source of inspiration as you wrote, directed, and produced their own Interactive Theatre scene.</t>
  </si>
  <si>
    <t>UWO Nature Connection Program</t>
  </si>
  <si>
    <t>https://natureconnectionprogram.wordpress.com/</t>
  </si>
  <si>
    <t>Illuminated Manuscript Memorial Project</t>
  </si>
  <si>
    <t> </t>
  </si>
  <si>
    <r>
      <t>Develop</t>
    </r>
    <r>
      <rPr>
        <sz val="10"/>
        <color rgb="FF222222"/>
        <rFont val="Arial"/>
        <family val="2"/>
      </rPr>
      <t> an original Illuminated Manuscript that is a visual narrative based on your meetings with our Veteran/Community partners. Prepare for an ethnographic interview with a veteran. Consider how, in the span of a brief conversation, you may cultivate a rapport, establish common ground, and gather the information necessary to create the veteran's narrative. Prepare an outline of questions and/or discussion topics. What course content would you share? What ethnographic strategies might you employ? What complications may arise? </t>
    </r>
  </si>
  <si>
    <t>Completed Illuminated Manuscript Memorial</t>
  </si>
  <si>
    <t>Polk Library &amp; Archives</t>
  </si>
  <si>
    <t>Campus Stories Oral History Project</t>
  </si>
  <si>
    <t>Students interviewed UWO alumni and other members of the campus community.  These interviews will be donated to the University Archives and will be available to researchers and be used to build presentations for the sesquicentennial celebration.  Students also worked in groups to build iBook presentations featuring their interviewee.  Students shared these projects, the audio interviews, and transcripts with their interviewee.</t>
  </si>
  <si>
    <t>iBooks</t>
  </si>
  <si>
    <t>Hmong Women</t>
  </si>
  <si>
    <t xml:space="preserve">Spring 2016 Totals </t>
  </si>
  <si>
    <t>Quest III students in Saving Seeds, Saving Community conducted interviews with Hmong women from Oshkosh. Each of these women is a refugee. Each fled Laos after U.S. troops withdrew from the Secret War in Laos, leaving their Hmong allies to be targeted for genocide. Each farmed in Laos and each farms now in Oshkosh. The students, then, created an oral history presentation in video form to show on campus. Through it, Quest III students show the falsity of the single story told about Hmong women and immigrants, the significant contributions Hmong women make to sustaining their culture and preserving their families, and the women’s courage in surviving genocide and forging a new life from scratch in an unknown land.</t>
  </si>
  <si>
    <t>The final results were 4 videos created through a collaborative group project. There is a video on each of the women interviewed.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</si>
</sst>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0_);_(* \(#,##0.0\);_(* &quot;-&quot;??_);_(@_)"/>
    <numFmt numFmtId="166" formatCode="_(* #,##0_);_(* \(#,##0\);_(* &quot;-&quot;??_);_(@_)"/>
  </numFmts>
  <fonts count="17" x14ac:knownFonts="1">
    <font>
      <sz val="11"/>
      <color theme="1"/>
      <name val="Calibri"/>
      <family val="2"/>
      <scheme val="minor"/>
    </font>
    <font>
      <sz val="11"/>
      <color rgb="FF000000"/>
      <name val="Calibri"/>
      <family val="2"/>
      <scheme val="minor"/>
    </font>
    <font>
      <u/>
      <sz val="11"/>
      <color indexed="12"/>
      <name val="Calibri"/>
      <family val="2"/>
    </font>
    <font>
      <sz val="10"/>
      <color rgb="FF000000"/>
      <name val="Arial"/>
      <family val="2"/>
    </font>
    <font>
      <u/>
      <sz val="11"/>
      <color theme="10"/>
      <name val="Calibri"/>
      <family val="2"/>
      <scheme val="minor"/>
    </font>
    <font>
      <b/>
      <sz val="11"/>
      <color theme="1"/>
      <name val="Calibri"/>
      <family val="2"/>
      <scheme val="minor"/>
    </font>
    <font>
      <sz val="10"/>
      <color rgb="FF222222"/>
      <name val="Arial"/>
      <family val="2"/>
    </font>
    <font>
      <sz val="11"/>
      <color rgb="FF222222"/>
      <name val="Calibri"/>
      <family val="2"/>
      <scheme val="minor"/>
    </font>
    <font>
      <sz val="9"/>
      <color rgb="FF000000"/>
      <name val="Calibri"/>
      <family val="2"/>
      <scheme val="minor"/>
    </font>
    <font>
      <sz val="9"/>
      <color rgb="FF222222"/>
      <name val="Calibri"/>
      <family val="2"/>
      <scheme val="minor"/>
    </font>
    <font>
      <sz val="10"/>
      <name val="Arial"/>
      <family val="2"/>
    </font>
    <font>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0"/>
      <color rgb="FF222222"/>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3" fillId="0" borderId="0"/>
    <xf numFmtId="0" fontId="3" fillId="0" borderId="0"/>
    <xf numFmtId="0" fontId="4" fillId="0" borderId="0" applyNumberFormat="0" applyFill="0" applyBorder="0" applyAlignment="0" applyProtection="0"/>
    <xf numFmtId="0" fontId="3" fillId="0" borderId="0"/>
    <xf numFmtId="0" fontId="3"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43" fontId="15" fillId="0" borderId="0" applyFont="0" applyFill="0" applyBorder="0" applyAlignment="0" applyProtection="0"/>
  </cellStyleXfs>
  <cellXfs count="58">
    <xf numFmtId="0" fontId="0" fillId="0" borderId="0" xfId="0"/>
    <xf numFmtId="0" fontId="0" fillId="0" borderId="0" xfId="0" applyFont="1" applyFill="1" applyBorder="1" applyAlignment="1">
      <alignment wrapText="1"/>
    </xf>
    <xf numFmtId="0" fontId="0" fillId="0" borderId="0" xfId="0" applyFont="1" applyBorder="1" applyAlignment="1">
      <alignment wrapText="1"/>
    </xf>
    <xf numFmtId="0" fontId="5" fillId="0" borderId="0" xfId="0" applyFont="1" applyBorder="1" applyAlignment="1">
      <alignment wrapText="1"/>
    </xf>
    <xf numFmtId="0" fontId="0" fillId="0" borderId="1" xfId="0" applyFont="1" applyFill="1" applyBorder="1" applyAlignment="1">
      <alignment wrapText="1"/>
    </xf>
    <xf numFmtId="0" fontId="0" fillId="0" borderId="2" xfId="0" applyFont="1" applyFill="1" applyBorder="1" applyAlignment="1">
      <alignment wrapText="1"/>
    </xf>
    <xf numFmtId="0" fontId="6" fillId="0" borderId="2" xfId="0" applyFont="1" applyFill="1" applyBorder="1" applyAlignment="1">
      <alignment wrapText="1"/>
    </xf>
    <xf numFmtId="0" fontId="1" fillId="0" borderId="2" xfId="0" applyFont="1" applyFill="1" applyBorder="1" applyAlignment="1">
      <alignment wrapText="1"/>
    </xf>
    <xf numFmtId="0" fontId="7" fillId="0" borderId="2" xfId="0" applyFont="1" applyFill="1" applyBorder="1" applyAlignment="1">
      <alignment wrapText="1"/>
    </xf>
    <xf numFmtId="0" fontId="8" fillId="0" borderId="2" xfId="0" applyFont="1" applyFill="1" applyBorder="1" applyAlignment="1">
      <alignment wrapText="1"/>
    </xf>
    <xf numFmtId="0" fontId="10" fillId="0" borderId="2" xfId="0" applyFont="1" applyFill="1" applyBorder="1" applyAlignment="1">
      <alignment wrapText="1"/>
    </xf>
    <xf numFmtId="0" fontId="11" fillId="0" borderId="2" xfId="0" applyFont="1" applyFill="1" applyBorder="1" applyAlignment="1">
      <alignment wrapText="1"/>
    </xf>
    <xf numFmtId="0" fontId="1" fillId="0" borderId="2" xfId="0" applyFont="1" applyFill="1" applyBorder="1" applyAlignment="1">
      <alignment vertical="center" wrapText="1"/>
    </xf>
    <xf numFmtId="0" fontId="9" fillId="0" borderId="2" xfId="0" applyFont="1" applyFill="1" applyBorder="1" applyAlignment="1">
      <alignment wrapText="1"/>
    </xf>
    <xf numFmtId="0" fontId="12" fillId="0" borderId="1" xfId="0" applyFont="1" applyBorder="1" applyAlignment="1">
      <alignment wrapText="1"/>
    </xf>
    <xf numFmtId="0" fontId="0" fillId="0" borderId="0" xfId="0" applyFont="1" applyBorder="1" applyAlignment="1"/>
    <xf numFmtId="0" fontId="6" fillId="0" borderId="2" xfId="0" applyFont="1" applyFill="1" applyBorder="1" applyAlignment="1">
      <alignment vertical="center" wrapText="1"/>
    </xf>
    <xf numFmtId="0" fontId="4" fillId="0" borderId="3" xfId="7" applyFill="1" applyBorder="1" applyAlignment="1">
      <alignment wrapText="1"/>
    </xf>
    <xf numFmtId="0" fontId="5" fillId="0" borderId="0" xfId="0" applyFont="1" applyFill="1" applyBorder="1" applyAlignment="1">
      <alignment wrapText="1"/>
    </xf>
    <xf numFmtId="0" fontId="4" fillId="0" borderId="3" xfId="3" applyFont="1" applyFill="1" applyBorder="1" applyAlignment="1">
      <alignment wrapText="1"/>
    </xf>
    <xf numFmtId="3" fontId="12" fillId="0" borderId="2" xfId="0" applyNumberFormat="1" applyFont="1" applyBorder="1" applyAlignment="1">
      <alignment wrapText="1"/>
    </xf>
    <xf numFmtId="3" fontId="12" fillId="0" borderId="3" xfId="0" applyNumberFormat="1" applyFont="1" applyBorder="1" applyAlignment="1">
      <alignment wrapText="1"/>
    </xf>
    <xf numFmtId="3" fontId="0" fillId="0" borderId="0" xfId="0" applyNumberFormat="1" applyFont="1" applyBorder="1" applyAlignment="1">
      <alignment wrapText="1"/>
    </xf>
    <xf numFmtId="164" fontId="0" fillId="0" borderId="0" xfId="0" applyNumberFormat="1" applyFont="1" applyBorder="1"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left" vertical="top" wrapText="1"/>
    </xf>
    <xf numFmtId="0" fontId="13" fillId="0" borderId="0" xfId="0" applyFont="1"/>
    <xf numFmtId="0" fontId="14" fillId="0" borderId="0" xfId="0" applyFont="1" applyAlignment="1">
      <alignment horizontal="center"/>
    </xf>
    <xf numFmtId="0" fontId="14" fillId="0" borderId="0" xfId="0" applyFont="1"/>
    <xf numFmtId="0" fontId="14" fillId="0" borderId="0" xfId="0" applyFont="1" applyBorder="1"/>
    <xf numFmtId="0" fontId="7" fillId="0" borderId="0" xfId="0" applyFont="1"/>
    <xf numFmtId="0" fontId="7" fillId="0" borderId="0" xfId="0" applyFont="1" applyAlignment="1">
      <alignment wrapText="1"/>
    </xf>
    <xf numFmtId="0" fontId="7" fillId="0" borderId="2" xfId="0" applyFont="1" applyBorder="1" applyAlignment="1">
      <alignment wrapText="1"/>
    </xf>
    <xf numFmtId="0" fontId="0" fillId="0" borderId="2" xfId="0" applyFont="1" applyFill="1" applyBorder="1" applyAlignment="1"/>
    <xf numFmtId="0" fontId="0" fillId="0" borderId="0" xfId="0" applyFont="1"/>
    <xf numFmtId="0" fontId="0" fillId="0" borderId="0" xfId="0" applyFont="1" applyFill="1" applyBorder="1" applyAlignment="1"/>
    <xf numFmtId="0" fontId="7" fillId="0" borderId="0" xfId="0" applyFont="1" applyAlignment="1">
      <alignment horizontal="left" vertical="top" wrapText="1"/>
    </xf>
    <xf numFmtId="0" fontId="7" fillId="0" borderId="2" xfId="0" applyFont="1" applyFill="1" applyBorder="1" applyAlignment="1">
      <alignment vertical="center" wrapText="1"/>
    </xf>
    <xf numFmtId="0" fontId="0" fillId="0" borderId="1" xfId="0" applyFont="1" applyFill="1" applyBorder="1" applyAlignment="1"/>
    <xf numFmtId="0" fontId="0" fillId="0" borderId="2" xfId="0" applyFont="1" applyFill="1" applyBorder="1" applyAlignment="1">
      <alignment horizontal="right"/>
    </xf>
    <xf numFmtId="0" fontId="0" fillId="0" borderId="2" xfId="0" applyFont="1" applyBorder="1"/>
    <xf numFmtId="0" fontId="0" fillId="0" borderId="3" xfId="0" applyFont="1" applyBorder="1"/>
    <xf numFmtId="165" fontId="13" fillId="0" borderId="0" xfId="8" applyNumberFormat="1" applyFont="1" applyAlignment="1">
      <alignment horizontal="center"/>
    </xf>
    <xf numFmtId="166" fontId="13" fillId="0" borderId="0" xfId="8" applyNumberFormat="1" applyFont="1" applyAlignment="1">
      <alignment horizontal="center"/>
    </xf>
    <xf numFmtId="165" fontId="14" fillId="0" borderId="0" xfId="8" applyNumberFormat="1" applyFont="1" applyBorder="1" applyAlignment="1">
      <alignment horizontal="center"/>
    </xf>
    <xf numFmtId="166" fontId="14" fillId="0" borderId="0" xfId="8" applyNumberFormat="1" applyFont="1" applyBorder="1" applyAlignment="1">
      <alignment horizontal="center"/>
    </xf>
    <xf numFmtId="166" fontId="14" fillId="0" borderId="0" xfId="8" applyNumberFormat="1" applyFont="1" applyAlignment="1">
      <alignment horizontal="center"/>
    </xf>
    <xf numFmtId="0" fontId="0" fillId="0" borderId="2" xfId="0" applyFont="1" applyFill="1" applyBorder="1"/>
    <xf numFmtId="0" fontId="4" fillId="0" borderId="0" xfId="7"/>
    <xf numFmtId="0" fontId="11" fillId="2" borderId="2" xfId="0" applyFont="1" applyFill="1" applyBorder="1" applyAlignment="1">
      <alignment wrapText="1"/>
    </xf>
    <xf numFmtId="0" fontId="16" fillId="0" borderId="0" xfId="0" applyFont="1" applyAlignment="1">
      <alignment horizontal="left" vertical="center" wrapText="1"/>
    </xf>
    <xf numFmtId="0" fontId="6" fillId="0" borderId="0" xfId="0" applyFont="1" applyAlignment="1">
      <alignment horizontal="left" vertical="center" wrapText="1"/>
    </xf>
    <xf numFmtId="0" fontId="0" fillId="3" borderId="2" xfId="0" applyFont="1" applyFill="1" applyBorder="1" applyAlignment="1">
      <alignment wrapText="1"/>
    </xf>
    <xf numFmtId="0" fontId="16" fillId="0" borderId="2" xfId="0" applyFont="1" applyBorder="1" applyAlignment="1">
      <alignment horizontal="left" vertical="center" wrapText="1"/>
    </xf>
    <xf numFmtId="0" fontId="7" fillId="0" borderId="2" xfId="0" applyFont="1" applyBorder="1"/>
    <xf numFmtId="0" fontId="12" fillId="0" borderId="0" xfId="0" applyFont="1" applyAlignment="1">
      <alignment horizontal="center"/>
    </xf>
    <xf numFmtId="0" fontId="0" fillId="0" borderId="0" xfId="0" applyFont="1" applyFill="1"/>
  </cellXfs>
  <cellStyles count="9">
    <cellStyle name="Comma" xfId="8" builtinId="3"/>
    <cellStyle name="Hyperlink" xfId="7" builtinId="8"/>
    <cellStyle name="Hyperlink 2" xfId="6"/>
    <cellStyle name="Hyperlink 3" xfId="3"/>
    <cellStyle name="Normal" xfId="0" builtinId="0"/>
    <cellStyle name="Normal 2" xfId="1"/>
    <cellStyle name="Normal 3" xfId="2"/>
    <cellStyle name="Normal 3 2" xfId="5"/>
    <cellStyle name="Normal 3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andeveb@uwosh.edu" TargetMode="External"/><Relationship Id="rId3" Type="http://schemas.openxmlformats.org/officeDocument/2006/relationships/hyperlink" Target="mailto:millered@uwosh.edu" TargetMode="External"/><Relationship Id="rId7" Type="http://schemas.openxmlformats.org/officeDocument/2006/relationships/hyperlink" Target="mailto:sandbere@uwosh.edu" TargetMode="External"/><Relationship Id="rId2" Type="http://schemas.openxmlformats.org/officeDocument/2006/relationships/hyperlink" Target="mailto:vandeveb@uwosh.edu" TargetMode="External"/><Relationship Id="rId1" Type="http://schemas.openxmlformats.org/officeDocument/2006/relationships/hyperlink" Target="mailto:kruegerj@uwosh.edu" TargetMode="External"/><Relationship Id="rId6" Type="http://schemas.openxmlformats.org/officeDocument/2006/relationships/hyperlink" Target="mailto:dunns@uwosh.edu" TargetMode="External"/><Relationship Id="rId5" Type="http://schemas.openxmlformats.org/officeDocument/2006/relationships/hyperlink" Target="mailto:limg@uwosh.edu" TargetMode="External"/><Relationship Id="rId10" Type="http://schemas.openxmlformats.org/officeDocument/2006/relationships/printerSettings" Target="../printerSettings/printerSettings1.bin"/><Relationship Id="rId4" Type="http://schemas.openxmlformats.org/officeDocument/2006/relationships/hyperlink" Target="mailto:may@uwosh.edu" TargetMode="External"/><Relationship Id="rId9" Type="http://schemas.openxmlformats.org/officeDocument/2006/relationships/hyperlink" Target="mailto:simmons@uwosh.ed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natureconnectionprogram.wordpress.com/" TargetMode="External"/><Relationship Id="rId3" Type="http://schemas.openxmlformats.org/officeDocument/2006/relationships/hyperlink" Target="mailto:may@uwosh.edu" TargetMode="External"/><Relationship Id="rId7" Type="http://schemas.openxmlformats.org/officeDocument/2006/relationships/hyperlink" Target="mailto:vandeveb@uwosh.edu" TargetMode="External"/><Relationship Id="rId2" Type="http://schemas.openxmlformats.org/officeDocument/2006/relationships/hyperlink" Target="mailto:millered@uwosh.edu" TargetMode="External"/><Relationship Id="rId1" Type="http://schemas.openxmlformats.org/officeDocument/2006/relationships/hyperlink" Target="mailto:vandeveb@uwosh.edu" TargetMode="External"/><Relationship Id="rId6" Type="http://schemas.openxmlformats.org/officeDocument/2006/relationships/hyperlink" Target="mailto:sandbere@uwosh.edu" TargetMode="External"/><Relationship Id="rId5" Type="http://schemas.openxmlformats.org/officeDocument/2006/relationships/hyperlink" Target="mailto:dunns@uwosh.edu" TargetMode="External"/><Relationship Id="rId4" Type="http://schemas.openxmlformats.org/officeDocument/2006/relationships/hyperlink" Target="mailto:limg@uwosh.edu"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workbookViewId="0">
      <pane ySplit="1" topLeftCell="A2" activePane="bottomLeft" state="frozen"/>
      <selection pane="bottomLeft" activeCell="I25" sqref="A1:I25"/>
    </sheetView>
  </sheetViews>
  <sheetFormatPr defaultRowHeight="15" x14ac:dyDescent="0.25"/>
  <cols>
    <col min="1" max="1" width="7.85546875" style="2" bestFit="1" customWidth="1"/>
    <col min="2" max="2" width="7.140625" style="2" bestFit="1" customWidth="1"/>
    <col min="3" max="3" width="34.42578125" style="2" bestFit="1" customWidth="1"/>
    <col min="4" max="4" width="29" style="2" customWidth="1"/>
    <col min="5" max="5" width="47.7109375" style="2" customWidth="1"/>
    <col min="6" max="6" width="9.140625" style="2" bestFit="1" customWidth="1"/>
    <col min="7" max="7" width="11.28515625" style="2" bestFit="1" customWidth="1"/>
    <col min="8" max="8" width="10.85546875" style="2" customWidth="1"/>
    <col min="9" max="9" width="45.140625" style="2" customWidth="1"/>
    <col min="10" max="10" width="26.28515625" style="2" bestFit="1" customWidth="1"/>
    <col min="11" max="11" width="21.85546875" style="2" bestFit="1" customWidth="1"/>
    <col min="12" max="16384" width="9.140625" style="2"/>
  </cols>
  <sheetData>
    <row r="1" spans="1:11" s="3" customFormat="1" x14ac:dyDescent="0.25">
      <c r="A1" s="18" t="s">
        <v>0</v>
      </c>
      <c r="B1" s="18" t="s">
        <v>12</v>
      </c>
      <c r="C1" s="18" t="s">
        <v>13</v>
      </c>
      <c r="D1" s="18" t="s">
        <v>37</v>
      </c>
      <c r="E1" s="18" t="s">
        <v>36</v>
      </c>
      <c r="F1" s="18" t="s">
        <v>1</v>
      </c>
      <c r="G1" s="18" t="s">
        <v>50</v>
      </c>
      <c r="H1" s="18" t="s">
        <v>39</v>
      </c>
      <c r="I1" s="18" t="s">
        <v>35</v>
      </c>
      <c r="J1" s="18" t="s">
        <v>2</v>
      </c>
      <c r="K1" s="18" t="s">
        <v>3</v>
      </c>
    </row>
    <row r="2" spans="1:11" s="1" customFormat="1" ht="90" x14ac:dyDescent="0.25">
      <c r="A2" s="4" t="s">
        <v>4</v>
      </c>
      <c r="B2" s="5">
        <v>210</v>
      </c>
      <c r="C2" s="5" t="s">
        <v>14</v>
      </c>
      <c r="D2" s="6" t="s">
        <v>47</v>
      </c>
      <c r="E2" s="6" t="s">
        <v>48</v>
      </c>
      <c r="F2" s="5">
        <v>30</v>
      </c>
      <c r="G2" s="5">
        <v>46</v>
      </c>
      <c r="H2" s="5">
        <f>F2*G2</f>
        <v>1380</v>
      </c>
      <c r="I2" s="6" t="s">
        <v>69</v>
      </c>
      <c r="J2" s="5" t="s">
        <v>57</v>
      </c>
      <c r="K2" s="19"/>
    </row>
    <row r="3" spans="1:11" s="1" customFormat="1" ht="115.5" x14ac:dyDescent="0.25">
      <c r="A3" s="4" t="s">
        <v>4</v>
      </c>
      <c r="B3" s="5">
        <v>210</v>
      </c>
      <c r="C3" s="5" t="s">
        <v>14</v>
      </c>
      <c r="D3" s="6" t="s">
        <v>47</v>
      </c>
      <c r="E3" s="6" t="s">
        <v>46</v>
      </c>
      <c r="F3" s="5">
        <v>30</v>
      </c>
      <c r="G3" s="5">
        <v>41</v>
      </c>
      <c r="H3" s="5">
        <f t="shared" ref="H3:H14" si="0">F3*G3</f>
        <v>1230</v>
      </c>
      <c r="I3" s="6" t="s">
        <v>69</v>
      </c>
      <c r="J3" s="5" t="s">
        <v>58</v>
      </c>
      <c r="K3" s="19"/>
    </row>
    <row r="4" spans="1:11" s="1" customFormat="1" ht="77.25" x14ac:dyDescent="0.25">
      <c r="A4" s="4" t="s">
        <v>5</v>
      </c>
      <c r="B4" s="5">
        <v>108</v>
      </c>
      <c r="C4" s="7" t="s">
        <v>15</v>
      </c>
      <c r="D4" s="5" t="s">
        <v>59</v>
      </c>
      <c r="E4" s="25" t="s">
        <v>60</v>
      </c>
      <c r="F4" s="5">
        <v>11.7</v>
      </c>
      <c r="G4" s="5">
        <v>47</v>
      </c>
      <c r="H4" s="5">
        <f t="shared" si="0"/>
        <v>549.9</v>
      </c>
      <c r="I4" s="6" t="s">
        <v>61</v>
      </c>
      <c r="J4" s="5" t="s">
        <v>20</v>
      </c>
      <c r="K4" s="19" t="s">
        <v>28</v>
      </c>
    </row>
    <row r="5" spans="1:11" s="1" customFormat="1" ht="51.75" x14ac:dyDescent="0.25">
      <c r="A5" s="4" t="s">
        <v>6</v>
      </c>
      <c r="B5" s="5">
        <v>224</v>
      </c>
      <c r="C5" s="7" t="s">
        <v>16</v>
      </c>
      <c r="D5" s="6" t="s">
        <v>40</v>
      </c>
      <c r="E5" s="6" t="s">
        <v>41</v>
      </c>
      <c r="F5" s="5">
        <v>10</v>
      </c>
      <c r="G5" s="5">
        <v>49</v>
      </c>
      <c r="H5" s="5">
        <f>F5*G5</f>
        <v>490</v>
      </c>
      <c r="I5" s="6" t="s">
        <v>42</v>
      </c>
      <c r="J5" s="5" t="s">
        <v>21</v>
      </c>
      <c r="K5" s="19" t="s">
        <v>29</v>
      </c>
    </row>
    <row r="6" spans="1:11" ht="63.75" x14ac:dyDescent="0.25">
      <c r="A6" s="4" t="s">
        <v>7</v>
      </c>
      <c r="B6" s="5">
        <v>275</v>
      </c>
      <c r="C6" s="5" t="s">
        <v>64</v>
      </c>
      <c r="D6" s="5"/>
      <c r="E6" s="26" t="s">
        <v>65</v>
      </c>
      <c r="F6" s="5">
        <v>20</v>
      </c>
      <c r="G6" s="5">
        <v>47</v>
      </c>
      <c r="H6" s="5">
        <f t="shared" si="0"/>
        <v>940</v>
      </c>
      <c r="I6" s="5"/>
      <c r="J6" s="5" t="s">
        <v>22</v>
      </c>
      <c r="K6" s="19" t="s">
        <v>30</v>
      </c>
    </row>
    <row r="7" spans="1:11" s="1" customFormat="1" ht="96.75" x14ac:dyDescent="0.25">
      <c r="A7" s="4" t="s">
        <v>6</v>
      </c>
      <c r="B7" s="5">
        <v>270</v>
      </c>
      <c r="C7" s="7" t="s">
        <v>68</v>
      </c>
      <c r="D7" s="8" t="s">
        <v>66</v>
      </c>
      <c r="E7" s="9" t="s">
        <v>67</v>
      </c>
      <c r="F7" s="5">
        <v>40</v>
      </c>
      <c r="G7" s="5">
        <v>27</v>
      </c>
      <c r="H7" s="5">
        <f t="shared" si="0"/>
        <v>1080</v>
      </c>
      <c r="I7" s="13"/>
      <c r="J7" s="5" t="s">
        <v>23</v>
      </c>
      <c r="K7" s="19" t="s">
        <v>31</v>
      </c>
    </row>
    <row r="8" spans="1:11" s="1" customFormat="1" ht="135" x14ac:dyDescent="0.25">
      <c r="A8" s="4" t="s">
        <v>8</v>
      </c>
      <c r="B8" s="5">
        <v>225</v>
      </c>
      <c r="C8" s="7" t="s">
        <v>17</v>
      </c>
      <c r="D8" s="25" t="s">
        <v>62</v>
      </c>
      <c r="E8" s="5" t="s">
        <v>49</v>
      </c>
      <c r="F8" s="5">
        <v>20</v>
      </c>
      <c r="G8" s="5">
        <v>50</v>
      </c>
      <c r="H8" s="5">
        <f t="shared" si="0"/>
        <v>1000</v>
      </c>
      <c r="I8" s="24" t="s">
        <v>63</v>
      </c>
      <c r="J8" s="5" t="s">
        <v>24</v>
      </c>
      <c r="K8" s="19" t="s">
        <v>32</v>
      </c>
    </row>
    <row r="9" spans="1:11" s="1" customFormat="1" ht="30" x14ac:dyDescent="0.25">
      <c r="A9" s="4" t="s">
        <v>9</v>
      </c>
      <c r="B9" s="5">
        <v>260</v>
      </c>
      <c r="C9" s="7" t="s">
        <v>74</v>
      </c>
      <c r="D9" s="5"/>
      <c r="E9" s="10"/>
      <c r="F9" s="11">
        <v>14</v>
      </c>
      <c r="G9" s="11">
        <v>48</v>
      </c>
      <c r="H9" s="5">
        <f t="shared" si="0"/>
        <v>672</v>
      </c>
      <c r="I9" s="10"/>
      <c r="J9" s="5" t="s">
        <v>25</v>
      </c>
      <c r="K9" s="19" t="s">
        <v>33</v>
      </c>
    </row>
    <row r="10" spans="1:11" s="1" customFormat="1" ht="39" x14ac:dyDescent="0.25">
      <c r="A10" s="4" t="s">
        <v>10</v>
      </c>
      <c r="B10" s="5">
        <v>208</v>
      </c>
      <c r="C10" s="5" t="s">
        <v>18</v>
      </c>
      <c r="D10" s="5" t="s">
        <v>27</v>
      </c>
      <c r="E10" s="6" t="s">
        <v>38</v>
      </c>
      <c r="F10" s="5">
        <v>15</v>
      </c>
      <c r="G10" s="5">
        <v>50</v>
      </c>
      <c r="H10" s="5">
        <f t="shared" si="0"/>
        <v>750</v>
      </c>
      <c r="I10" s="16"/>
      <c r="J10" s="5" t="s">
        <v>52</v>
      </c>
      <c r="K10" s="19"/>
    </row>
    <row r="11" spans="1:11" s="1" customFormat="1" ht="120" x14ac:dyDescent="0.25">
      <c r="A11" s="4" t="s">
        <v>11</v>
      </c>
      <c r="B11" s="5">
        <v>275</v>
      </c>
      <c r="C11" s="7" t="s">
        <v>19</v>
      </c>
      <c r="D11" s="8" t="s">
        <v>43</v>
      </c>
      <c r="E11" s="12" t="s">
        <v>44</v>
      </c>
      <c r="F11" s="5">
        <v>15</v>
      </c>
      <c r="G11" s="5">
        <v>45</v>
      </c>
      <c r="H11" s="5">
        <f t="shared" si="0"/>
        <v>675</v>
      </c>
      <c r="I11" s="7" t="s">
        <v>45</v>
      </c>
      <c r="J11" s="5" t="s">
        <v>26</v>
      </c>
      <c r="K11" s="19" t="s">
        <v>34</v>
      </c>
    </row>
    <row r="12" spans="1:11" s="1" customFormat="1" ht="120" x14ac:dyDescent="0.25">
      <c r="A12" s="4" t="s">
        <v>11</v>
      </c>
      <c r="B12" s="5">
        <v>275</v>
      </c>
      <c r="C12" s="7" t="s">
        <v>19</v>
      </c>
      <c r="D12" s="8" t="s">
        <v>43</v>
      </c>
      <c r="E12" s="12" t="s">
        <v>44</v>
      </c>
      <c r="F12" s="5">
        <v>15</v>
      </c>
      <c r="G12" s="5">
        <v>42</v>
      </c>
      <c r="H12" s="5">
        <f t="shared" ref="H12" si="1">F12*G12</f>
        <v>630</v>
      </c>
      <c r="I12" s="7" t="s">
        <v>45</v>
      </c>
      <c r="J12" s="5" t="s">
        <v>26</v>
      </c>
      <c r="K12" s="19" t="s">
        <v>34</v>
      </c>
    </row>
    <row r="13" spans="1:11" s="1" customFormat="1" x14ac:dyDescent="0.25">
      <c r="A13" s="4" t="s">
        <v>5</v>
      </c>
      <c r="B13" s="5">
        <v>105</v>
      </c>
      <c r="C13" s="7" t="s">
        <v>53</v>
      </c>
      <c r="D13" s="8"/>
      <c r="E13" s="13"/>
      <c r="F13" s="5">
        <v>14</v>
      </c>
      <c r="G13" s="5">
        <v>49</v>
      </c>
      <c r="H13" s="5">
        <f t="shared" si="0"/>
        <v>686</v>
      </c>
      <c r="I13" s="8"/>
      <c r="J13" s="5" t="s">
        <v>54</v>
      </c>
      <c r="K13" s="17" t="s">
        <v>55</v>
      </c>
    </row>
    <row r="14" spans="1:11" s="1" customFormat="1" ht="36.75" x14ac:dyDescent="0.25">
      <c r="A14" s="4" t="s">
        <v>70</v>
      </c>
      <c r="B14" s="5">
        <v>202</v>
      </c>
      <c r="C14" s="7" t="s">
        <v>71</v>
      </c>
      <c r="D14" s="8" t="s">
        <v>72</v>
      </c>
      <c r="E14" s="13" t="s">
        <v>73</v>
      </c>
      <c r="F14" s="5">
        <v>30</v>
      </c>
      <c r="G14" s="5">
        <v>25</v>
      </c>
      <c r="H14" s="5">
        <f t="shared" si="0"/>
        <v>750</v>
      </c>
      <c r="I14" s="8"/>
      <c r="J14" s="5"/>
      <c r="K14" s="17"/>
    </row>
    <row r="16" spans="1:11" x14ac:dyDescent="0.25">
      <c r="F16" s="2" t="s">
        <v>1</v>
      </c>
      <c r="G16" s="2" t="s">
        <v>50</v>
      </c>
      <c r="H16" s="2" t="s">
        <v>51</v>
      </c>
    </row>
    <row r="17" spans="5:8" ht="18.75" x14ac:dyDescent="0.3">
      <c r="E17" s="14" t="s">
        <v>80</v>
      </c>
      <c r="F17" s="20">
        <f>SUM(F2:F15)</f>
        <v>264.7</v>
      </c>
      <c r="G17" s="20">
        <f>SUM(G2:G15)</f>
        <v>566</v>
      </c>
      <c r="H17" s="21">
        <f>SUM(H2:H15)</f>
        <v>10832.9</v>
      </c>
    </row>
    <row r="18" spans="5:8" x14ac:dyDescent="0.25">
      <c r="E18" s="15" t="s">
        <v>56</v>
      </c>
      <c r="F18" s="23">
        <f>H17/G17</f>
        <v>19.139399293286218</v>
      </c>
      <c r="G18" s="22"/>
      <c r="H18" s="22"/>
    </row>
    <row r="19" spans="5:8" x14ac:dyDescent="0.25">
      <c r="F19" s="22"/>
      <c r="G19" s="22"/>
      <c r="H19" s="22"/>
    </row>
    <row r="20" spans="5:8" ht="18.75" x14ac:dyDescent="0.3">
      <c r="E20" s="14" t="s">
        <v>81</v>
      </c>
      <c r="F20" s="20">
        <f>'Spring 2016'!F21</f>
        <v>256</v>
      </c>
      <c r="G20" s="20">
        <f>'Spring 2016'!G21</f>
        <v>561</v>
      </c>
      <c r="H20" s="21">
        <f>'Spring 2016'!H21</f>
        <v>10034</v>
      </c>
    </row>
    <row r="21" spans="5:8" x14ac:dyDescent="0.25">
      <c r="E21" s="15" t="s">
        <v>56</v>
      </c>
      <c r="F21" s="23">
        <f>'Spring 2016'!F22</f>
        <v>17.885918003565063</v>
      </c>
      <c r="G21" s="22"/>
      <c r="H21" s="22"/>
    </row>
    <row r="22" spans="5:8" x14ac:dyDescent="0.25">
      <c r="F22" s="22"/>
      <c r="G22" s="22"/>
      <c r="H22" s="22"/>
    </row>
    <row r="23" spans="5:8" ht="18.75" x14ac:dyDescent="0.3">
      <c r="E23" s="14" t="s">
        <v>82</v>
      </c>
      <c r="F23" s="20">
        <f>SUM(F17+F20)</f>
        <v>520.70000000000005</v>
      </c>
      <c r="G23" s="20">
        <f>SUM(G17+G20)</f>
        <v>1127</v>
      </c>
      <c r="H23" s="21">
        <f>SUM(H17+H20)</f>
        <v>20866.900000000001</v>
      </c>
    </row>
    <row r="24" spans="5:8" x14ac:dyDescent="0.25">
      <c r="E24" s="15" t="s">
        <v>56</v>
      </c>
      <c r="F24" s="23">
        <f>H23/G23</f>
        <v>18.515439219165927</v>
      </c>
      <c r="G24" s="22"/>
      <c r="H24" s="22"/>
    </row>
  </sheetData>
  <hyperlinks>
    <hyperlink ref="K4" r:id="rId1"/>
    <hyperlink ref="K11" r:id="rId2"/>
    <hyperlink ref="K9" r:id="rId3"/>
    <hyperlink ref="K8" r:id="rId4"/>
    <hyperlink ref="K7" r:id="rId5"/>
    <hyperlink ref="K6" r:id="rId6"/>
    <hyperlink ref="K5" r:id="rId7"/>
    <hyperlink ref="K12" r:id="rId8"/>
    <hyperlink ref="K13" r:id="rId9"/>
  </hyperlinks>
  <pageMargins left="0.7" right="0.7" top="0.75" bottom="0.75" header="0.3" footer="0.3"/>
  <pageSetup paperSize="5" scale="64" fitToHeight="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pane ySplit="1" topLeftCell="A2" activePane="bottomLeft" state="frozen"/>
      <selection pane="bottomLeft" activeCell="I22" sqref="A1:I22"/>
    </sheetView>
  </sheetViews>
  <sheetFormatPr defaultRowHeight="15" x14ac:dyDescent="0.25"/>
  <cols>
    <col min="1" max="1" width="16.42578125" style="57" customWidth="1"/>
    <col min="2" max="2" width="10.42578125" style="35" customWidth="1"/>
    <col min="3" max="3" width="18.85546875" style="35" customWidth="1"/>
    <col min="4" max="5" width="36.5703125" style="35" customWidth="1"/>
    <col min="6" max="8" width="9.140625" style="35"/>
    <col min="9" max="9" width="27.42578125" style="35" customWidth="1"/>
    <col min="10" max="10" width="16.140625" style="35" customWidth="1"/>
    <col min="11" max="11" width="25" style="35" customWidth="1"/>
    <col min="12" max="12" width="9.140625" style="35"/>
    <col min="13" max="13" width="30.5703125" style="35" customWidth="1"/>
    <col min="14" max="16384" width="9.140625" style="35"/>
  </cols>
  <sheetData>
    <row r="1" spans="1:13" s="3" customFormat="1" ht="30" x14ac:dyDescent="0.25">
      <c r="A1" s="18" t="s">
        <v>0</v>
      </c>
      <c r="B1" s="18" t="s">
        <v>12</v>
      </c>
      <c r="C1" s="18" t="s">
        <v>13</v>
      </c>
      <c r="D1" s="18" t="s">
        <v>37</v>
      </c>
      <c r="E1" s="18" t="s">
        <v>36</v>
      </c>
      <c r="F1" s="18" t="s">
        <v>1</v>
      </c>
      <c r="G1" s="18" t="s">
        <v>50</v>
      </c>
      <c r="H1" s="18" t="s">
        <v>39</v>
      </c>
      <c r="I1" s="18" t="s">
        <v>35</v>
      </c>
      <c r="J1" s="18" t="s">
        <v>2</v>
      </c>
      <c r="K1" s="18" t="s">
        <v>3</v>
      </c>
    </row>
    <row r="2" spans="1:13" s="1" customFormat="1" ht="153.75" x14ac:dyDescent="0.25">
      <c r="A2" s="4" t="s">
        <v>4</v>
      </c>
      <c r="B2" s="5">
        <v>210</v>
      </c>
      <c r="C2" s="5" t="s">
        <v>117</v>
      </c>
      <c r="D2" s="8" t="s">
        <v>118</v>
      </c>
      <c r="E2" s="25" t="s">
        <v>119</v>
      </c>
      <c r="F2" s="5">
        <v>30</v>
      </c>
      <c r="G2" s="5">
        <v>48</v>
      </c>
      <c r="H2" s="5">
        <f>F2*G2</f>
        <v>1440</v>
      </c>
      <c r="I2" s="8" t="s">
        <v>120</v>
      </c>
      <c r="J2" s="5" t="s">
        <v>57</v>
      </c>
      <c r="K2" s="19"/>
    </row>
    <row r="3" spans="1:13" s="1" customFormat="1" ht="178.5" x14ac:dyDescent="0.25">
      <c r="A3" s="4" t="s">
        <v>6</v>
      </c>
      <c r="B3" s="5">
        <v>224</v>
      </c>
      <c r="C3" s="7" t="s">
        <v>16</v>
      </c>
      <c r="D3" s="8" t="s">
        <v>113</v>
      </c>
      <c r="E3" s="54" t="s">
        <v>115</v>
      </c>
      <c r="F3" s="53">
        <v>14</v>
      </c>
      <c r="G3" s="53">
        <v>52</v>
      </c>
      <c r="H3" s="5">
        <f>F3*G3</f>
        <v>728</v>
      </c>
      <c r="I3" s="8" t="s">
        <v>116</v>
      </c>
      <c r="J3" s="5" t="s">
        <v>21</v>
      </c>
      <c r="K3" s="19" t="s">
        <v>29</v>
      </c>
    </row>
    <row r="4" spans="1:13" s="2" customFormat="1" ht="120" x14ac:dyDescent="0.25">
      <c r="A4" s="4" t="s">
        <v>7</v>
      </c>
      <c r="B4" s="5">
        <v>275</v>
      </c>
      <c r="C4" s="5" t="s">
        <v>64</v>
      </c>
      <c r="D4" s="5"/>
      <c r="E4" s="37" t="s">
        <v>65</v>
      </c>
      <c r="F4" s="5">
        <v>20</v>
      </c>
      <c r="G4" s="5">
        <v>46</v>
      </c>
      <c r="H4" s="5">
        <f t="shared" ref="H4:H9" si="0">F4*G4</f>
        <v>920</v>
      </c>
      <c r="I4" s="32" t="s">
        <v>108</v>
      </c>
      <c r="J4" s="5" t="s">
        <v>22</v>
      </c>
      <c r="K4" s="19" t="s">
        <v>30</v>
      </c>
    </row>
    <row r="5" spans="1:13" s="1" customFormat="1" ht="330" x14ac:dyDescent="0.25">
      <c r="A5" s="4" t="s">
        <v>6</v>
      </c>
      <c r="B5" s="5">
        <v>270</v>
      </c>
      <c r="C5" s="7" t="s">
        <v>68</v>
      </c>
      <c r="D5" s="8" t="s">
        <v>102</v>
      </c>
      <c r="E5" s="7" t="s">
        <v>103</v>
      </c>
      <c r="F5" s="5">
        <v>40</v>
      </c>
      <c r="G5" s="5">
        <v>25</v>
      </c>
      <c r="H5" s="5">
        <f t="shared" si="0"/>
        <v>1000</v>
      </c>
      <c r="I5" s="33" t="s">
        <v>104</v>
      </c>
      <c r="J5" s="5" t="s">
        <v>23</v>
      </c>
      <c r="K5" s="19" t="s">
        <v>31</v>
      </c>
    </row>
    <row r="6" spans="1:13" s="1" customFormat="1" ht="195" x14ac:dyDescent="0.25">
      <c r="A6" s="4" t="s">
        <v>8</v>
      </c>
      <c r="B6" s="5">
        <v>225</v>
      </c>
      <c r="C6" s="7" t="s">
        <v>17</v>
      </c>
      <c r="D6" s="32" t="s">
        <v>62</v>
      </c>
      <c r="E6" s="5" t="s">
        <v>49</v>
      </c>
      <c r="F6" s="5">
        <v>14</v>
      </c>
      <c r="G6" s="5">
        <v>48</v>
      </c>
      <c r="H6" s="5">
        <f t="shared" si="0"/>
        <v>672</v>
      </c>
      <c r="I6" s="31" t="s">
        <v>63</v>
      </c>
      <c r="J6" s="5" t="s">
        <v>24</v>
      </c>
      <c r="K6" s="19" t="s">
        <v>32</v>
      </c>
      <c r="M6" s="32" t="s">
        <v>107</v>
      </c>
    </row>
    <row r="7" spans="1:13" s="1" customFormat="1" ht="45" x14ac:dyDescent="0.25">
      <c r="A7" s="4" t="s">
        <v>9</v>
      </c>
      <c r="B7" s="5">
        <v>260</v>
      </c>
      <c r="C7" s="7" t="s">
        <v>74</v>
      </c>
      <c r="D7" s="5"/>
      <c r="E7" s="11"/>
      <c r="F7" s="50">
        <v>14</v>
      </c>
      <c r="G7" s="50">
        <v>48</v>
      </c>
      <c r="H7" s="5">
        <f t="shared" si="0"/>
        <v>672</v>
      </c>
      <c r="I7" s="11"/>
      <c r="J7" s="5" t="s">
        <v>25</v>
      </c>
      <c r="K7" s="19" t="s">
        <v>33</v>
      </c>
    </row>
    <row r="8" spans="1:13" s="1" customFormat="1" ht="60" x14ac:dyDescent="0.25">
      <c r="A8" s="4" t="s">
        <v>10</v>
      </c>
      <c r="B8" s="5">
        <v>208</v>
      </c>
      <c r="C8" s="5" t="s">
        <v>18</v>
      </c>
      <c r="D8" s="5" t="s">
        <v>27</v>
      </c>
      <c r="E8" s="8" t="s">
        <v>38</v>
      </c>
      <c r="F8" s="5">
        <v>15</v>
      </c>
      <c r="G8" s="5">
        <v>49</v>
      </c>
      <c r="H8" s="5">
        <f t="shared" si="0"/>
        <v>735</v>
      </c>
      <c r="I8" s="38"/>
      <c r="J8" s="5" t="s">
        <v>52</v>
      </c>
      <c r="K8" s="19"/>
    </row>
    <row r="9" spans="1:13" s="1" customFormat="1" ht="210" x14ac:dyDescent="0.25">
      <c r="A9" s="4" t="s">
        <v>11</v>
      </c>
      <c r="B9" s="5">
        <v>275</v>
      </c>
      <c r="C9" s="7" t="s">
        <v>19</v>
      </c>
      <c r="D9" s="8" t="s">
        <v>43</v>
      </c>
      <c r="E9" s="33" t="s">
        <v>110</v>
      </c>
      <c r="F9" s="5">
        <v>15</v>
      </c>
      <c r="G9" s="5">
        <v>28</v>
      </c>
      <c r="H9" s="5">
        <f t="shared" si="0"/>
        <v>420</v>
      </c>
      <c r="I9" s="7" t="s">
        <v>45</v>
      </c>
      <c r="J9" s="5" t="s">
        <v>26</v>
      </c>
      <c r="K9" s="19" t="s">
        <v>34</v>
      </c>
    </row>
    <row r="10" spans="1:13" s="1" customFormat="1" ht="210" x14ac:dyDescent="0.25">
      <c r="A10" s="4" t="s">
        <v>11</v>
      </c>
      <c r="B10" s="5">
        <v>275</v>
      </c>
      <c r="C10" s="7" t="s">
        <v>19</v>
      </c>
      <c r="D10" s="8" t="s">
        <v>43</v>
      </c>
      <c r="E10" s="32" t="s">
        <v>110</v>
      </c>
      <c r="F10" s="5">
        <v>15</v>
      </c>
      <c r="G10" s="5">
        <v>27</v>
      </c>
      <c r="H10" s="5">
        <f t="shared" ref="H10:H15" si="1">F10*G10</f>
        <v>405</v>
      </c>
      <c r="I10" s="7" t="s">
        <v>45</v>
      </c>
      <c r="J10" s="5" t="s">
        <v>26</v>
      </c>
      <c r="K10" s="19" t="s">
        <v>34</v>
      </c>
    </row>
    <row r="11" spans="1:13" ht="45" x14ac:dyDescent="0.25">
      <c r="A11" s="39" t="s">
        <v>86</v>
      </c>
      <c r="B11" s="40">
        <v>104</v>
      </c>
      <c r="C11" s="7" t="s">
        <v>89</v>
      </c>
      <c r="D11" s="34" t="s">
        <v>111</v>
      </c>
      <c r="E11" s="41"/>
      <c r="F11" s="48">
        <v>20</v>
      </c>
      <c r="G11" s="48">
        <v>49</v>
      </c>
      <c r="H11" s="5">
        <f t="shared" si="1"/>
        <v>980</v>
      </c>
      <c r="I11" s="49" t="s">
        <v>112</v>
      </c>
      <c r="J11" s="5" t="s">
        <v>101</v>
      </c>
      <c r="K11" s="42"/>
    </row>
    <row r="12" spans="1:13" ht="30" x14ac:dyDescent="0.25">
      <c r="A12" s="4" t="s">
        <v>87</v>
      </c>
      <c r="B12" s="5">
        <v>294</v>
      </c>
      <c r="C12" s="7" t="s">
        <v>90</v>
      </c>
      <c r="D12" s="41" t="s">
        <v>88</v>
      </c>
      <c r="E12" s="41"/>
      <c r="F12" s="48">
        <v>16</v>
      </c>
      <c r="G12" s="48">
        <v>20</v>
      </c>
      <c r="H12" s="5">
        <f t="shared" si="1"/>
        <v>320</v>
      </c>
      <c r="I12" s="41"/>
      <c r="J12" s="5" t="s">
        <v>100</v>
      </c>
      <c r="K12" s="42"/>
    </row>
    <row r="13" spans="1:13" ht="120" x14ac:dyDescent="0.25">
      <c r="A13" s="4" t="s">
        <v>91</v>
      </c>
      <c r="B13" s="5">
        <v>214</v>
      </c>
      <c r="C13" s="33" t="s">
        <v>105</v>
      </c>
      <c r="D13" s="41" t="s">
        <v>92</v>
      </c>
      <c r="E13" s="41"/>
      <c r="F13" s="5">
        <v>15</v>
      </c>
      <c r="G13" s="5">
        <v>48</v>
      </c>
      <c r="H13" s="5">
        <f t="shared" si="1"/>
        <v>720</v>
      </c>
      <c r="I13" s="33" t="s">
        <v>106</v>
      </c>
      <c r="J13" s="34" t="s">
        <v>97</v>
      </c>
      <c r="K13" s="42"/>
    </row>
    <row r="14" spans="1:13" x14ac:dyDescent="0.25">
      <c r="A14" s="39" t="s">
        <v>93</v>
      </c>
      <c r="B14" s="40">
        <v>204</v>
      </c>
      <c r="C14" s="7" t="s">
        <v>96</v>
      </c>
      <c r="D14" s="34" t="s">
        <v>94</v>
      </c>
      <c r="E14" s="41"/>
      <c r="F14" s="48">
        <v>14</v>
      </c>
      <c r="G14" s="48">
        <v>50</v>
      </c>
      <c r="H14" s="5">
        <f t="shared" si="1"/>
        <v>700</v>
      </c>
      <c r="I14" s="41"/>
      <c r="J14" s="34" t="s">
        <v>98</v>
      </c>
      <c r="K14" s="42"/>
    </row>
    <row r="15" spans="1:13" ht="315" x14ac:dyDescent="0.25">
      <c r="A15" s="39" t="s">
        <v>93</v>
      </c>
      <c r="B15" s="40">
        <v>226</v>
      </c>
      <c r="C15" s="41" t="s">
        <v>121</v>
      </c>
      <c r="D15" s="34" t="s">
        <v>95</v>
      </c>
      <c r="E15" s="33" t="s">
        <v>123</v>
      </c>
      <c r="F15" s="48">
        <v>14</v>
      </c>
      <c r="G15" s="48">
        <v>23</v>
      </c>
      <c r="H15" s="5">
        <f t="shared" si="1"/>
        <v>322</v>
      </c>
      <c r="I15" s="55" t="s">
        <v>124</v>
      </c>
      <c r="J15" s="34" t="s">
        <v>99</v>
      </c>
      <c r="K15" s="42"/>
    </row>
    <row r="16" spans="1:13" x14ac:dyDescent="0.25">
      <c r="J16" s="36"/>
    </row>
    <row r="20" spans="5:8" x14ac:dyDescent="0.25">
      <c r="F20" s="35" t="s">
        <v>1</v>
      </c>
      <c r="G20" s="35" t="s">
        <v>50</v>
      </c>
      <c r="H20" s="35" t="s">
        <v>51</v>
      </c>
    </row>
    <row r="21" spans="5:8" ht="18.75" x14ac:dyDescent="0.3">
      <c r="E21" s="14" t="s">
        <v>122</v>
      </c>
      <c r="F21" s="20">
        <f>SUM(F2:F20)</f>
        <v>256</v>
      </c>
      <c r="G21" s="20">
        <f>SUM(G2:G20)</f>
        <v>561</v>
      </c>
      <c r="H21" s="21">
        <f>SUM(H2:H20)</f>
        <v>10034</v>
      </c>
    </row>
    <row r="22" spans="5:8" x14ac:dyDescent="0.25">
      <c r="E22" s="15" t="s">
        <v>56</v>
      </c>
      <c r="F22" s="23">
        <f>H21/G21</f>
        <v>17.885918003565063</v>
      </c>
      <c r="G22" s="22"/>
      <c r="H22" s="22"/>
    </row>
  </sheetData>
  <hyperlinks>
    <hyperlink ref="K9" r:id="rId1"/>
    <hyperlink ref="K7" r:id="rId2"/>
    <hyperlink ref="K6" r:id="rId3"/>
    <hyperlink ref="K5" r:id="rId4"/>
    <hyperlink ref="K4" r:id="rId5"/>
    <hyperlink ref="K3" r:id="rId6"/>
    <hyperlink ref="K10" r:id="rId7"/>
    <hyperlink ref="I11" r:id="rId8"/>
  </hyperlinks>
  <pageMargins left="0.7" right="0.7" top="0.75" bottom="0.75" header="0.3" footer="0.3"/>
  <pageSetup paperSize="5" scale="63"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workbookViewId="0">
      <selection activeCell="E18" sqref="E18"/>
    </sheetView>
  </sheetViews>
  <sheetFormatPr defaultRowHeight="15.75" x14ac:dyDescent="0.25"/>
  <cols>
    <col min="1" max="1" width="18.7109375" style="27" customWidth="1"/>
    <col min="2" max="2" width="13" style="27" customWidth="1"/>
    <col min="3" max="3" width="11.5703125" style="27" customWidth="1"/>
    <col min="4" max="4" width="11.85546875" style="27" customWidth="1"/>
    <col min="5" max="5" width="20.5703125" style="27" customWidth="1"/>
    <col min="6" max="16384" width="9.140625" style="27"/>
  </cols>
  <sheetData>
    <row r="1" spans="1:6" ht="18.75" x14ac:dyDescent="0.3">
      <c r="A1" s="56" t="s">
        <v>83</v>
      </c>
      <c r="B1" s="56"/>
      <c r="C1" s="56"/>
      <c r="D1" s="56"/>
      <c r="E1" s="56"/>
    </row>
    <row r="2" spans="1:6" ht="18.75" x14ac:dyDescent="0.3">
      <c r="A2" s="56" t="s">
        <v>84</v>
      </c>
      <c r="B2" s="56"/>
      <c r="C2" s="56"/>
      <c r="D2" s="56"/>
      <c r="E2" s="56"/>
    </row>
    <row r="4" spans="1:6" x14ac:dyDescent="0.25">
      <c r="B4" s="28" t="s">
        <v>1</v>
      </c>
      <c r="C4" s="28" t="s">
        <v>50</v>
      </c>
      <c r="D4" s="28" t="s">
        <v>51</v>
      </c>
      <c r="E4" s="28" t="s">
        <v>76</v>
      </c>
      <c r="F4" s="29"/>
    </row>
    <row r="5" spans="1:6" x14ac:dyDescent="0.25">
      <c r="A5" s="29" t="s">
        <v>75</v>
      </c>
      <c r="B5" s="44">
        <v>293</v>
      </c>
      <c r="C5" s="44">
        <v>756</v>
      </c>
      <c r="D5" s="44">
        <v>12354</v>
      </c>
      <c r="E5" s="43">
        <f>D5/C5</f>
        <v>16.341269841269842</v>
      </c>
    </row>
    <row r="6" spans="1:6" x14ac:dyDescent="0.25">
      <c r="A6" s="29"/>
      <c r="B6" s="44"/>
      <c r="C6" s="44"/>
      <c r="D6" s="44"/>
      <c r="E6" s="43"/>
    </row>
    <row r="7" spans="1:6" x14ac:dyDescent="0.25">
      <c r="A7" s="29" t="s">
        <v>77</v>
      </c>
      <c r="B7" s="44">
        <v>299</v>
      </c>
      <c r="C7" s="44">
        <v>576</v>
      </c>
      <c r="D7" s="44">
        <v>8968</v>
      </c>
      <c r="E7" s="43">
        <f>D7/C7</f>
        <v>15.569444444444445</v>
      </c>
    </row>
    <row r="8" spans="1:6" x14ac:dyDescent="0.25">
      <c r="A8" s="29"/>
      <c r="B8" s="44"/>
      <c r="C8" s="44"/>
      <c r="D8" s="44"/>
      <c r="E8" s="43"/>
    </row>
    <row r="9" spans="1:6" x14ac:dyDescent="0.25">
      <c r="A9" s="30" t="s">
        <v>79</v>
      </c>
      <c r="B9" s="46">
        <f>SUM(B5:B8)</f>
        <v>592</v>
      </c>
      <c r="C9" s="46">
        <f>SUM(C5:C8)</f>
        <v>1332</v>
      </c>
      <c r="D9" s="46">
        <f>SUM(D5:D8)</f>
        <v>21322</v>
      </c>
      <c r="E9" s="45">
        <f>D9/C9</f>
        <v>16.007507507507508</v>
      </c>
    </row>
    <row r="10" spans="1:6" x14ac:dyDescent="0.25">
      <c r="A10" s="29"/>
      <c r="B10" s="44"/>
      <c r="C10" s="44"/>
      <c r="D10" s="44"/>
      <c r="E10" s="43"/>
    </row>
    <row r="11" spans="1:6" x14ac:dyDescent="0.25">
      <c r="A11" s="29" t="s">
        <v>78</v>
      </c>
      <c r="B11" s="44">
        <f>'Fall 2015'!F17</f>
        <v>264.7</v>
      </c>
      <c r="C11" s="44">
        <f>'Fall 2015'!G17</f>
        <v>566</v>
      </c>
      <c r="D11" s="44">
        <f>'Fall 2015'!H17</f>
        <v>10832.9</v>
      </c>
      <c r="E11" s="43">
        <f>'Fall 2015'!F18</f>
        <v>19.139399293286218</v>
      </c>
    </row>
    <row r="12" spans="1:6" x14ac:dyDescent="0.25">
      <c r="B12" s="44"/>
      <c r="C12" s="44"/>
      <c r="D12" s="44"/>
      <c r="E12" s="43"/>
    </row>
    <row r="13" spans="1:6" x14ac:dyDescent="0.25">
      <c r="A13" s="29" t="s">
        <v>85</v>
      </c>
      <c r="B13" s="44">
        <f>'Spring 2016'!F21</f>
        <v>256</v>
      </c>
      <c r="C13" s="44">
        <f>'Spring 2016'!G21</f>
        <v>561</v>
      </c>
      <c r="D13" s="44">
        <f>'Spring 2016'!H21</f>
        <v>10034</v>
      </c>
      <c r="E13" s="43">
        <f>'Spring 2016'!F22</f>
        <v>17.885918003565063</v>
      </c>
    </row>
    <row r="14" spans="1:6" x14ac:dyDescent="0.25">
      <c r="B14" s="44"/>
      <c r="C14" s="44"/>
      <c r="D14" s="44"/>
      <c r="E14" s="43"/>
    </row>
    <row r="15" spans="1:6" x14ac:dyDescent="0.25">
      <c r="A15" s="30" t="s">
        <v>109</v>
      </c>
      <c r="B15" s="47">
        <f>SUM(B11:B14)</f>
        <v>520.70000000000005</v>
      </c>
      <c r="C15" s="47">
        <f t="shared" ref="C15:D15" si="0">SUM(C11:C14)</f>
        <v>1127</v>
      </c>
      <c r="D15" s="47">
        <f t="shared" si="0"/>
        <v>20866.900000000001</v>
      </c>
      <c r="E15" s="45">
        <f>D15/C15</f>
        <v>18.515439219165927</v>
      </c>
    </row>
  </sheetData>
  <mergeCells count="2">
    <mergeCell ref="A1:E1"/>
    <mergeCell ref="A2:E2"/>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cols>
    <col min="1" max="1" width="98.7109375" customWidth="1"/>
  </cols>
  <sheetData>
    <row r="1" spans="1:1" ht="63.75" x14ac:dyDescent="0.25">
      <c r="A1" s="51" t="s">
        <v>115</v>
      </c>
    </row>
    <row r="2" spans="1:1" x14ac:dyDescent="0.25">
      <c r="A2" s="52"/>
    </row>
    <row r="3" spans="1:1" x14ac:dyDescent="0.25">
      <c r="A3" s="5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Fall 2015</vt:lpstr>
      <vt:lpstr>Spring 2016</vt:lpstr>
      <vt:lpstr>Comparisons</vt:lpstr>
      <vt:lpstr>Sheet1</vt:lpstr>
    </vt:vector>
  </TitlesOfParts>
  <Company>UW Oshkosh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2016-11-18T17:27:00Z</cp:lastPrinted>
  <dcterms:created xsi:type="dcterms:W3CDTF">2014-12-16T15:10:04Z</dcterms:created>
  <dcterms:modified xsi:type="dcterms:W3CDTF">2016-11-18T17:27:32Z</dcterms:modified>
</cp:coreProperties>
</file>